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0_ncr:8100000_{441F06C9-7D63-470B-B1E9-BF5923A573CD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AUMENTO">Hoja1!#REF!</definedName>
    <definedName name="TOTAL">Hoja1!$C$44</definedName>
    <definedName name="TOTAL2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6" i="1"/>
  <c r="C48" i="1" l="1"/>
  <c r="C44" i="1"/>
  <c r="D44" i="1" s="1"/>
  <c r="D48" i="1" l="1"/>
  <c r="D46" i="1"/>
  <c r="D47" i="1"/>
  <c r="D34" i="1"/>
  <c r="D38" i="1"/>
  <c r="D42" i="1"/>
  <c r="D31" i="1"/>
  <c r="D35" i="1"/>
  <c r="D39" i="1"/>
  <c r="D32" i="1"/>
  <c r="D36" i="1"/>
  <c r="D40" i="1"/>
  <c r="D33" i="1"/>
  <c r="D37" i="1"/>
  <c r="D41" i="1"/>
  <c r="D22" i="1"/>
  <c r="D20" i="1"/>
  <c r="D21" i="1"/>
  <c r="D17" i="1"/>
  <c r="D25" i="1"/>
  <c r="D29" i="1"/>
  <c r="D7" i="1"/>
  <c r="E8" i="1" s="1"/>
  <c r="D13" i="1"/>
  <c r="D18" i="1"/>
  <c r="D26" i="1"/>
  <c r="D30" i="1"/>
  <c r="D10" i="1"/>
  <c r="D15" i="1"/>
  <c r="D19" i="1"/>
  <c r="D27" i="1"/>
  <c r="D11" i="1"/>
  <c r="D16" i="1"/>
  <c r="D23" i="1"/>
  <c r="D28" i="1"/>
  <c r="D12" i="1"/>
  <c r="D9" i="1"/>
  <c r="E43" i="1" l="1"/>
  <c r="E24" i="1"/>
  <c r="E14" i="1"/>
  <c r="E44" i="1" l="1"/>
</calcChain>
</file>

<file path=xl/sharedStrings.xml><?xml version="1.0" encoding="utf-8"?>
<sst xmlns="http://schemas.openxmlformats.org/spreadsheetml/2006/main" count="75" uniqueCount="46">
  <si>
    <t>CLIENTE</t>
  </si>
  <si>
    <t>VENTAS</t>
  </si>
  <si>
    <t>% S/TOTAL</t>
  </si>
  <si>
    <t>TIPO CLIENTE</t>
  </si>
  <si>
    <t>AAA</t>
  </si>
  <si>
    <t>A</t>
  </si>
  <si>
    <t>C</t>
  </si>
  <si>
    <t>B</t>
  </si>
  <si>
    <t>TOTAL CLIENTES AAA+A:</t>
  </si>
  <si>
    <t>TOTAL CLIENTES B+C:</t>
  </si>
  <si>
    <t>% x TIPO</t>
  </si>
  <si>
    <t>AÑO ANTERIOR</t>
  </si>
  <si>
    <t>ALM. REUNIDOS</t>
  </si>
  <si>
    <t>DISTR. GONZALEZ</t>
  </si>
  <si>
    <t>ANTONIO SÁNCHEZ</t>
  </si>
  <si>
    <t>EL EJIDO S. L.</t>
  </si>
  <si>
    <t>ALM. DE LEVANTE</t>
  </si>
  <si>
    <t>ALICANTINA MENAJE</t>
  </si>
  <si>
    <t>OROZCO  S. L.</t>
  </si>
  <si>
    <t>SUM. INDUSTRIALES</t>
  </si>
  <si>
    <t>ALBORNOZ E HIJOS</t>
  </si>
  <si>
    <t>LA MURCIANA S. L.</t>
  </si>
  <si>
    <t>LÁCTICOS ANDRÉS</t>
  </si>
  <si>
    <t>FERNANDO LÓPEZ S.L.</t>
  </si>
  <si>
    <t>ANDRÉS TAMARIT S. L.</t>
  </si>
  <si>
    <t>ALM. DEL PARQUE S. A.</t>
  </si>
  <si>
    <t>PEPE SÁNCHEZ  S. L.</t>
  </si>
  <si>
    <t>JUAN A. NAVARRO</t>
  </si>
  <si>
    <t>DISTR. PACO INIESTA</t>
  </si>
  <si>
    <t>SUC. JUAN NAVARRO</t>
  </si>
  <si>
    <t>FRUTOS REUNIDOS</t>
  </si>
  <si>
    <t>SEBASTIÁN ASOCIADOS</t>
  </si>
  <si>
    <t>DISTR. LEONESA</t>
  </si>
  <si>
    <t>ALM. PINTO S. L.</t>
  </si>
  <si>
    <t>VERÓNICA PÉREZ</t>
  </si>
  <si>
    <t>GREGORIO ÁLVAREZ</t>
  </si>
  <si>
    <t>VDA. DE JOSE GÓMEZ</t>
  </si>
  <si>
    <t>WENCESLAO ORTEGA</t>
  </si>
  <si>
    <t>ANDRÉS MURILLO</t>
  </si>
  <si>
    <t>HORTALIZAS DE LEVANTE</t>
  </si>
  <si>
    <t>JOSE SEPÚLVEDA</t>
  </si>
  <si>
    <t>FRANCISCO VALERO</t>
  </si>
  <si>
    <t>CLIENTES VARIOS</t>
  </si>
  <si>
    <t>ISABEL GARCIA GARCIA</t>
  </si>
  <si>
    <t>TOMÁS E HIJOS  S. L.</t>
  </si>
  <si>
    <t>A. PRESUP. BÁSICO ALCANZADO DE A+B+C POR CLIENTE.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</si>
</sst>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/>
    <xf numFmtId="0" fontId="0" fillId="0" borderId="4" xfId="0" applyBorder="1"/>
    <xf numFmtId="0" fontId="0" fillId="0" borderId="5" xfId="0" applyBorder="1"/>
    <xf numFmtId="3" fontId="1" fillId="0" borderId="5" xfId="0" applyNumberFormat="1" applyFont="1" applyBorder="1"/>
    <xf numFmtId="10" fontId="1" fillId="4" borderId="7" xfId="0" applyNumberFormat="1" applyFont="1" applyFill="1" applyBorder="1"/>
    <xf numFmtId="0" fontId="0" fillId="0" borderId="8" xfId="0" applyBorder="1"/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/>
    <xf numFmtId="0" fontId="1" fillId="0" borderId="16" xfId="0" applyFont="1" applyBorder="1" applyAlignment="1">
      <alignment horizontal="center"/>
    </xf>
    <xf numFmtId="0" fontId="0" fillId="2" borderId="14" xfId="0" applyFill="1" applyBorder="1"/>
    <xf numFmtId="0" fontId="0" fillId="2" borderId="17" xfId="0" applyFill="1" applyBorder="1"/>
    <xf numFmtId="0" fontId="0" fillId="3" borderId="18" xfId="0" applyFill="1" applyBorder="1"/>
    <xf numFmtId="0" fontId="0" fillId="4" borderId="18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16" xfId="0" applyFill="1" applyBorder="1"/>
    <xf numFmtId="3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2" borderId="21" xfId="0" applyNumberFormat="1" applyFill="1" applyBorder="1"/>
    <xf numFmtId="10" fontId="0" fillId="2" borderId="21" xfId="0" applyNumberFormat="1" applyFill="1" applyBorder="1"/>
    <xf numFmtId="3" fontId="0" fillId="2" borderId="22" xfId="0" applyNumberFormat="1" applyFill="1" applyBorder="1"/>
    <xf numFmtId="10" fontId="0" fillId="2" borderId="22" xfId="0" applyNumberFormat="1" applyFill="1" applyBorder="1"/>
    <xf numFmtId="10" fontId="1" fillId="2" borderId="22" xfId="0" applyNumberFormat="1" applyFont="1" applyFill="1" applyBorder="1"/>
    <xf numFmtId="3" fontId="0" fillId="3" borderId="23" xfId="0" applyNumberFormat="1" applyFill="1" applyBorder="1"/>
    <xf numFmtId="10" fontId="0" fillId="3" borderId="23" xfId="0" applyNumberFormat="1" applyFill="1" applyBorder="1"/>
    <xf numFmtId="10" fontId="1" fillId="3" borderId="23" xfId="0" applyNumberFormat="1" applyFont="1" applyFill="1" applyBorder="1"/>
    <xf numFmtId="3" fontId="0" fillId="4" borderId="23" xfId="0" applyNumberFormat="1" applyFill="1" applyBorder="1"/>
    <xf numFmtId="10" fontId="0" fillId="4" borderId="23" xfId="0" applyNumberFormat="1" applyFill="1" applyBorder="1"/>
    <xf numFmtId="10" fontId="1" fillId="4" borderId="23" xfId="0" applyNumberFormat="1" applyFont="1" applyFill="1" applyBorder="1"/>
    <xf numFmtId="3" fontId="0" fillId="5" borderId="23" xfId="0" applyNumberFormat="1" applyFill="1" applyBorder="1"/>
    <xf numFmtId="10" fontId="0" fillId="5" borderId="23" xfId="0" applyNumberFormat="1" applyFill="1" applyBorder="1"/>
    <xf numFmtId="3" fontId="0" fillId="5" borderId="24" xfId="0" applyNumberFormat="1" applyFill="1" applyBorder="1"/>
    <xf numFmtId="10" fontId="0" fillId="5" borderId="24" xfId="0" applyNumberFormat="1" applyFill="1" applyBorder="1"/>
    <xf numFmtId="3" fontId="0" fillId="5" borderId="20" xfId="0" applyNumberFormat="1" applyFill="1" applyBorder="1"/>
    <xf numFmtId="10" fontId="0" fillId="5" borderId="20" xfId="0" applyNumberFormat="1" applyFill="1" applyBorder="1"/>
    <xf numFmtId="10" fontId="1" fillId="5" borderId="20" xfId="0" applyNumberFormat="1" applyFont="1" applyFill="1" applyBorder="1"/>
    <xf numFmtId="10" fontId="1" fillId="2" borderId="6" xfId="0" applyNumberFormat="1" applyFont="1" applyFill="1" applyBorder="1"/>
    <xf numFmtId="10" fontId="1" fillId="3" borderId="10" xfId="0" applyNumberFormat="1" applyFont="1" applyFill="1" applyBorder="1"/>
    <xf numFmtId="10" fontId="2" fillId="0" borderId="0" xfId="0" applyNumberFormat="1" applyFont="1" applyAlignment="1">
      <alignment horizontal="center"/>
    </xf>
    <xf numFmtId="3" fontId="2" fillId="0" borderId="26" xfId="0" applyNumberFormat="1" applyFont="1" applyBorder="1"/>
    <xf numFmtId="10" fontId="2" fillId="0" borderId="27" xfId="0" applyNumberFormat="1" applyFont="1" applyBorder="1"/>
    <xf numFmtId="10" fontId="2" fillId="0" borderId="25" xfId="0" applyNumberFormat="1" applyFont="1" applyBorder="1"/>
    <xf numFmtId="0" fontId="1" fillId="0" borderId="28" xfId="0" applyFont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10" fontId="0" fillId="2" borderId="29" xfId="0" applyNumberFormat="1" applyFill="1" applyBorder="1" applyAlignment="1">
      <alignment horizontal="center"/>
    </xf>
    <xf numFmtId="10" fontId="0" fillId="3" borderId="30" xfId="0" applyNumberFormat="1" applyFill="1" applyBorder="1" applyAlignment="1">
      <alignment horizontal="center"/>
    </xf>
    <xf numFmtId="10" fontId="0" fillId="4" borderId="30" xfId="0" applyNumberFormat="1" applyFill="1" applyBorder="1" applyAlignment="1">
      <alignment horizontal="center"/>
    </xf>
    <xf numFmtId="10" fontId="0" fillId="5" borderId="30" xfId="0" applyNumberFormat="1" applyFill="1" applyBorder="1" applyAlignment="1">
      <alignment horizontal="center"/>
    </xf>
    <xf numFmtId="10" fontId="0" fillId="5" borderId="31" xfId="0" applyNumberFormat="1" applyFill="1" applyBorder="1" applyAlignment="1">
      <alignment horizontal="center"/>
    </xf>
    <xf numFmtId="10" fontId="0" fillId="5" borderId="28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B3" sqref="B3"/>
    </sheetView>
  </sheetViews>
  <sheetFormatPr baseColWidth="10" defaultRowHeight="15" x14ac:dyDescent="0.25"/>
  <cols>
    <col min="2" max="2" width="22.5703125" customWidth="1"/>
    <col min="3" max="3" width="11.42578125" style="1"/>
    <col min="6" max="6" width="12.5703125" style="2" bestFit="1" customWidth="1"/>
  </cols>
  <sheetData>
    <row r="1" spans="2:6" ht="9" customHeight="1" thickBot="1" x14ac:dyDescent="0.3"/>
    <row r="2" spans="2:6" ht="20.25" thickTop="1" thickBot="1" x14ac:dyDescent="0.35">
      <c r="B2" s="55" t="s">
        <v>45</v>
      </c>
      <c r="C2" s="56"/>
      <c r="D2" s="56"/>
      <c r="E2" s="56"/>
      <c r="F2" s="57"/>
    </row>
    <row r="3" spans="2:6" ht="9" customHeight="1" thickTop="1" x14ac:dyDescent="0.25"/>
    <row r="4" spans="2:6" ht="15.75" customHeight="1" thickBot="1" x14ac:dyDescent="0.3"/>
    <row r="5" spans="2:6" ht="15.75" customHeight="1" thickTop="1" x14ac:dyDescent="0.25">
      <c r="B5" s="58" t="s">
        <v>11</v>
      </c>
      <c r="C5" s="59"/>
      <c r="D5" s="59"/>
      <c r="E5" s="59"/>
      <c r="F5" s="60"/>
    </row>
    <row r="6" spans="2:6" ht="15.75" thickBot="1" x14ac:dyDescent="0.3">
      <c r="B6" s="13" t="s">
        <v>0</v>
      </c>
      <c r="C6" s="21" t="s">
        <v>1</v>
      </c>
      <c r="D6" s="22" t="s">
        <v>2</v>
      </c>
      <c r="E6" s="22" t="s">
        <v>10</v>
      </c>
      <c r="F6" s="47" t="s">
        <v>3</v>
      </c>
    </row>
    <row r="7" spans="2:6" ht="15.75" thickTop="1" x14ac:dyDescent="0.25">
      <c r="B7" s="14" t="s">
        <v>12</v>
      </c>
      <c r="C7" s="23">
        <v>201127.59</v>
      </c>
      <c r="D7" s="24">
        <f>C7/TOTAL</f>
        <v>0.28467537425465728</v>
      </c>
      <c r="E7" s="24"/>
      <c r="F7" s="48" t="s">
        <v>4</v>
      </c>
    </row>
    <row r="8" spans="2:6" x14ac:dyDescent="0.25">
      <c r="B8" s="15"/>
      <c r="C8" s="25"/>
      <c r="D8" s="26"/>
      <c r="E8" s="27">
        <f>SUM(D7:D8)</f>
        <v>0.28467537425465728</v>
      </c>
      <c r="F8" s="49"/>
    </row>
    <row r="9" spans="2:6" x14ac:dyDescent="0.25">
      <c r="B9" s="16" t="s">
        <v>13</v>
      </c>
      <c r="C9" s="28">
        <v>73760</v>
      </c>
      <c r="D9" s="29">
        <f t="shared" ref="D9:D42" si="0">C9/TOTAL</f>
        <v>0.10439967786131939</v>
      </c>
      <c r="E9" s="29"/>
      <c r="F9" s="50" t="s">
        <v>5</v>
      </c>
    </row>
    <row r="10" spans="2:6" x14ac:dyDescent="0.25">
      <c r="B10" s="16" t="s">
        <v>14</v>
      </c>
      <c r="C10" s="28">
        <v>62793</v>
      </c>
      <c r="D10" s="29">
        <f t="shared" si="0"/>
        <v>8.8877019684731939E-2</v>
      </c>
      <c r="E10" s="29"/>
      <c r="F10" s="50" t="s">
        <v>5</v>
      </c>
    </row>
    <row r="11" spans="2:6" x14ac:dyDescent="0.25">
      <c r="B11" s="16" t="s">
        <v>15</v>
      </c>
      <c r="C11" s="28">
        <v>60328</v>
      </c>
      <c r="D11" s="29">
        <f t="shared" si="0"/>
        <v>8.5388066242105154E-2</v>
      </c>
      <c r="E11" s="29"/>
      <c r="F11" s="50" t="s">
        <v>5</v>
      </c>
    </row>
    <row r="12" spans="2:6" x14ac:dyDescent="0.25">
      <c r="B12" s="16" t="s">
        <v>16</v>
      </c>
      <c r="C12" s="28">
        <v>52837</v>
      </c>
      <c r="D12" s="29">
        <f t="shared" si="0"/>
        <v>7.4785327808548435E-2</v>
      </c>
      <c r="E12" s="29"/>
      <c r="F12" s="50" t="s">
        <v>5</v>
      </c>
    </row>
    <row r="13" spans="2:6" x14ac:dyDescent="0.25">
      <c r="B13" s="16" t="s">
        <v>17</v>
      </c>
      <c r="C13" s="28">
        <v>41382</v>
      </c>
      <c r="D13" s="29">
        <f t="shared" si="0"/>
        <v>5.8571955928106274E-2</v>
      </c>
      <c r="E13" s="29"/>
      <c r="F13" s="50" t="s">
        <v>5</v>
      </c>
    </row>
    <row r="14" spans="2:6" x14ac:dyDescent="0.25">
      <c r="B14" s="16"/>
      <c r="C14" s="28"/>
      <c r="D14" s="29"/>
      <c r="E14" s="30">
        <f>SUM(D9:D13)</f>
        <v>0.4120220475248112</v>
      </c>
      <c r="F14" s="50"/>
    </row>
    <row r="15" spans="2:6" x14ac:dyDescent="0.25">
      <c r="B15" s="17" t="s">
        <v>18</v>
      </c>
      <c r="C15" s="31">
        <v>25337</v>
      </c>
      <c r="D15" s="32">
        <f t="shared" si="0"/>
        <v>3.5861912120014224E-2</v>
      </c>
      <c r="E15" s="32"/>
      <c r="F15" s="51" t="s">
        <v>7</v>
      </c>
    </row>
    <row r="16" spans="2:6" x14ac:dyDescent="0.25">
      <c r="B16" s="17" t="s">
        <v>19</v>
      </c>
      <c r="C16" s="31">
        <v>22620</v>
      </c>
      <c r="D16" s="32">
        <f t="shared" si="0"/>
        <v>3.2016278649987046E-2</v>
      </c>
      <c r="E16" s="32"/>
      <c r="F16" s="51" t="s">
        <v>7</v>
      </c>
    </row>
    <row r="17" spans="2:6" x14ac:dyDescent="0.25">
      <c r="B17" s="17" t="s">
        <v>20</v>
      </c>
      <c r="C17" s="31">
        <v>19922</v>
      </c>
      <c r="D17" s="32">
        <f t="shared" si="0"/>
        <v>2.8197537721708309E-2</v>
      </c>
      <c r="E17" s="32"/>
      <c r="F17" s="51" t="s">
        <v>7</v>
      </c>
    </row>
    <row r="18" spans="2:6" x14ac:dyDescent="0.25">
      <c r="B18" s="17" t="s">
        <v>21</v>
      </c>
      <c r="C18" s="31">
        <v>19369</v>
      </c>
      <c r="D18" s="32">
        <f t="shared" si="0"/>
        <v>2.7414823217135238E-2</v>
      </c>
      <c r="E18" s="32"/>
      <c r="F18" s="51" t="s">
        <v>7</v>
      </c>
    </row>
    <row r="19" spans="2:6" x14ac:dyDescent="0.25">
      <c r="B19" s="17" t="s">
        <v>22</v>
      </c>
      <c r="C19" s="31">
        <v>18661</v>
      </c>
      <c r="D19" s="32">
        <f t="shared" si="0"/>
        <v>2.6412722187772249E-2</v>
      </c>
      <c r="E19" s="32"/>
      <c r="F19" s="51" t="s">
        <v>7</v>
      </c>
    </row>
    <row r="20" spans="2:6" x14ac:dyDescent="0.25">
      <c r="B20" s="17" t="s">
        <v>23</v>
      </c>
      <c r="C20" s="31">
        <v>16460</v>
      </c>
      <c r="D20" s="32">
        <f t="shared" si="0"/>
        <v>2.3297433535755384E-2</v>
      </c>
      <c r="E20" s="32"/>
      <c r="F20" s="51" t="s">
        <v>7</v>
      </c>
    </row>
    <row r="21" spans="2:6" x14ac:dyDescent="0.25">
      <c r="B21" s="17" t="s">
        <v>24</v>
      </c>
      <c r="C21" s="31">
        <v>14999</v>
      </c>
      <c r="D21" s="32">
        <f t="shared" si="0"/>
        <v>2.1229538614993621E-2</v>
      </c>
      <c r="E21" s="32"/>
      <c r="F21" s="51" t="s">
        <v>7</v>
      </c>
    </row>
    <row r="22" spans="2:6" x14ac:dyDescent="0.25">
      <c r="B22" s="17" t="s">
        <v>25</v>
      </c>
      <c r="C22" s="31">
        <v>13250</v>
      </c>
      <c r="D22" s="32">
        <f t="shared" si="0"/>
        <v>1.8754009377202844E-2</v>
      </c>
      <c r="E22" s="32"/>
      <c r="F22" s="51" t="s">
        <v>7</v>
      </c>
    </row>
    <row r="23" spans="2:6" x14ac:dyDescent="0.25">
      <c r="B23" s="17" t="s">
        <v>26</v>
      </c>
      <c r="C23" s="31">
        <v>11475</v>
      </c>
      <c r="D23" s="32">
        <f t="shared" si="0"/>
        <v>1.6241679819124728E-2</v>
      </c>
      <c r="E23" s="32"/>
      <c r="F23" s="51" t="s">
        <v>7</v>
      </c>
    </row>
    <row r="24" spans="2:6" x14ac:dyDescent="0.25">
      <c r="B24" s="17"/>
      <c r="C24" s="31"/>
      <c r="D24" s="32"/>
      <c r="E24" s="33">
        <f>SUM(D15:D23)</f>
        <v>0.22942593524369365</v>
      </c>
      <c r="F24" s="51"/>
    </row>
    <row r="25" spans="2:6" x14ac:dyDescent="0.25">
      <c r="B25" s="18" t="s">
        <v>27</v>
      </c>
      <c r="C25" s="34">
        <v>8105</v>
      </c>
      <c r="D25" s="35">
        <f t="shared" si="0"/>
        <v>1.1471792151111626E-2</v>
      </c>
      <c r="E25" s="35"/>
      <c r="F25" s="52" t="s">
        <v>6</v>
      </c>
    </row>
    <row r="26" spans="2:6" x14ac:dyDescent="0.25">
      <c r="B26" s="18" t="s">
        <v>28</v>
      </c>
      <c r="C26" s="34">
        <v>6081</v>
      </c>
      <c r="D26" s="35">
        <f t="shared" si="0"/>
        <v>8.6070287564355089E-3</v>
      </c>
      <c r="E26" s="35"/>
      <c r="F26" s="52" t="s">
        <v>6</v>
      </c>
    </row>
    <row r="27" spans="2:6" x14ac:dyDescent="0.25">
      <c r="B27" s="18" t="s">
        <v>29</v>
      </c>
      <c r="C27" s="34">
        <v>5466</v>
      </c>
      <c r="D27" s="35">
        <f t="shared" si="0"/>
        <v>7.7365596419464722E-3</v>
      </c>
      <c r="E27" s="35"/>
      <c r="F27" s="52" t="s">
        <v>6</v>
      </c>
    </row>
    <row r="28" spans="2:6" x14ac:dyDescent="0.25">
      <c r="B28" s="18" t="s">
        <v>30</v>
      </c>
      <c r="C28" s="34">
        <v>4391</v>
      </c>
      <c r="D28" s="35">
        <f t="shared" si="0"/>
        <v>6.2150079377583161E-3</v>
      </c>
      <c r="E28" s="35"/>
      <c r="F28" s="52" t="s">
        <v>6</v>
      </c>
    </row>
    <row r="29" spans="2:6" x14ac:dyDescent="0.25">
      <c r="B29" s="19" t="s">
        <v>31</v>
      </c>
      <c r="C29" s="36">
        <v>3936</v>
      </c>
      <c r="D29" s="35">
        <f t="shared" si="0"/>
        <v>5.5710023327298413E-3</v>
      </c>
      <c r="E29" s="37"/>
      <c r="F29" s="53" t="s">
        <v>6</v>
      </c>
    </row>
    <row r="30" spans="2:6" x14ac:dyDescent="0.25">
      <c r="B30" s="19" t="s">
        <v>32</v>
      </c>
      <c r="C30" s="36">
        <v>3729</v>
      </c>
      <c r="D30" s="35">
        <f t="shared" si="0"/>
        <v>5.2780151673652385E-3</v>
      </c>
      <c r="E30" s="37"/>
      <c r="F30" s="53" t="s">
        <v>6</v>
      </c>
    </row>
    <row r="31" spans="2:6" x14ac:dyDescent="0.25">
      <c r="B31" s="19" t="s">
        <v>33</v>
      </c>
      <c r="C31" s="36">
        <v>3120</v>
      </c>
      <c r="D31" s="35">
        <f t="shared" si="0"/>
        <v>4.4160384344809718E-3</v>
      </c>
      <c r="E31" s="37"/>
      <c r="F31" s="53" t="s">
        <v>6</v>
      </c>
    </row>
    <row r="32" spans="2:6" x14ac:dyDescent="0.25">
      <c r="B32" s="19" t="s">
        <v>34</v>
      </c>
      <c r="C32" s="36">
        <v>2980</v>
      </c>
      <c r="D32" s="35">
        <f t="shared" si="0"/>
        <v>4.2178828637029799E-3</v>
      </c>
      <c r="E32" s="37"/>
      <c r="F32" s="53" t="s">
        <v>6</v>
      </c>
    </row>
    <row r="33" spans="1:6" x14ac:dyDescent="0.25">
      <c r="B33" s="19" t="s">
        <v>35</v>
      </c>
      <c r="C33" s="36">
        <v>2277</v>
      </c>
      <c r="D33" s="35">
        <f t="shared" si="0"/>
        <v>3.2228588190106322E-3</v>
      </c>
      <c r="E33" s="37"/>
      <c r="F33" s="53" t="s">
        <v>6</v>
      </c>
    </row>
    <row r="34" spans="1:6" x14ac:dyDescent="0.25">
      <c r="B34" s="19" t="s">
        <v>36</v>
      </c>
      <c r="C34" s="36">
        <v>1956</v>
      </c>
      <c r="D34" s="35">
        <f t="shared" si="0"/>
        <v>2.7685164031553784E-3</v>
      </c>
      <c r="E34" s="37"/>
      <c r="F34" s="53" t="s">
        <v>6</v>
      </c>
    </row>
    <row r="35" spans="1:6" x14ac:dyDescent="0.25">
      <c r="B35" s="19" t="s">
        <v>37</v>
      </c>
      <c r="C35" s="36">
        <v>1825</v>
      </c>
      <c r="D35" s="35">
        <f t="shared" si="0"/>
        <v>2.5830994047845428E-3</v>
      </c>
      <c r="E35" s="37"/>
      <c r="F35" s="53" t="s">
        <v>6</v>
      </c>
    </row>
    <row r="36" spans="1:6" x14ac:dyDescent="0.25">
      <c r="B36" s="19" t="s">
        <v>38</v>
      </c>
      <c r="C36" s="36">
        <v>1801</v>
      </c>
      <c r="D36" s="35">
        <f t="shared" si="0"/>
        <v>2.5491298783654583E-3</v>
      </c>
      <c r="E36" s="37"/>
      <c r="F36" s="53" t="s">
        <v>6</v>
      </c>
    </row>
    <row r="37" spans="1:6" x14ac:dyDescent="0.25">
      <c r="B37" s="19" t="s">
        <v>39</v>
      </c>
      <c r="C37" s="36">
        <v>1725</v>
      </c>
      <c r="D37" s="35">
        <f t="shared" si="0"/>
        <v>2.441559711371691E-3</v>
      </c>
      <c r="E37" s="37"/>
      <c r="F37" s="53" t="s">
        <v>6</v>
      </c>
    </row>
    <row r="38" spans="1:6" x14ac:dyDescent="0.25">
      <c r="B38" s="19" t="s">
        <v>40</v>
      </c>
      <c r="C38" s="36">
        <v>1690</v>
      </c>
      <c r="D38" s="35">
        <f t="shared" si="0"/>
        <v>2.3920208186771932E-3</v>
      </c>
      <c r="E38" s="37"/>
      <c r="F38" s="53" t="s">
        <v>6</v>
      </c>
    </row>
    <row r="39" spans="1:6" x14ac:dyDescent="0.25">
      <c r="B39" s="19" t="s">
        <v>41</v>
      </c>
      <c r="C39" s="36">
        <v>1578</v>
      </c>
      <c r="D39" s="35">
        <f t="shared" si="0"/>
        <v>2.2334963620547991E-3</v>
      </c>
      <c r="E39" s="37"/>
      <c r="F39" s="53" t="s">
        <v>6</v>
      </c>
    </row>
    <row r="40" spans="1:6" x14ac:dyDescent="0.25">
      <c r="B40" s="19" t="s">
        <v>43</v>
      </c>
      <c r="C40" s="36">
        <v>852</v>
      </c>
      <c r="D40" s="35">
        <f t="shared" si="0"/>
        <v>1.2059181878774962E-3</v>
      </c>
      <c r="E40" s="37"/>
      <c r="F40" s="53" t="s">
        <v>6</v>
      </c>
    </row>
    <row r="41" spans="1:6" x14ac:dyDescent="0.25">
      <c r="B41" s="19" t="s">
        <v>44</v>
      </c>
      <c r="C41" s="36">
        <v>350</v>
      </c>
      <c r="D41" s="35">
        <f t="shared" si="0"/>
        <v>4.9538892694498077E-4</v>
      </c>
      <c r="E41" s="37"/>
      <c r="F41" s="53" t="s">
        <v>6</v>
      </c>
    </row>
    <row r="42" spans="1:6" x14ac:dyDescent="0.25">
      <c r="B42" s="19" t="s">
        <v>42</v>
      </c>
      <c r="C42" s="36">
        <v>333</v>
      </c>
      <c r="D42" s="35">
        <f t="shared" si="0"/>
        <v>4.7132717906479604E-4</v>
      </c>
      <c r="E42" s="37"/>
      <c r="F42" s="53" t="s">
        <v>6</v>
      </c>
    </row>
    <row r="43" spans="1:6" ht="15.75" thickBot="1" x14ac:dyDescent="0.3">
      <c r="B43" s="20"/>
      <c r="C43" s="38"/>
      <c r="D43" s="39"/>
      <c r="E43" s="40">
        <f>SUM(D25:D42)</f>
        <v>7.3876642976837908E-2</v>
      </c>
      <c r="F43" s="54"/>
    </row>
    <row r="44" spans="1:6" ht="17.25" thickTop="1" thickBot="1" x14ac:dyDescent="0.3">
      <c r="C44" s="44">
        <f>SUM(C7:C43)</f>
        <v>706515.59</v>
      </c>
      <c r="D44" s="45">
        <f>C44/TOTAL</f>
        <v>1</v>
      </c>
      <c r="E44" s="46">
        <f>SUM(E8,E14,E24,E43)</f>
        <v>1</v>
      </c>
      <c r="F44" s="43"/>
    </row>
    <row r="45" spans="1:6" ht="16.5" thickTop="1" thickBot="1" x14ac:dyDescent="0.3"/>
    <row r="46" spans="1:6" ht="16.5" thickTop="1" thickBot="1" x14ac:dyDescent="0.3">
      <c r="A46" s="3"/>
      <c r="B46" s="4" t="s">
        <v>8</v>
      </c>
      <c r="C46" s="5">
        <f>SUM(C7,C9:C13)</f>
        <v>492227.58999999997</v>
      </c>
      <c r="D46" s="41">
        <f>C46/TOTAL</f>
        <v>0.69669742177946847</v>
      </c>
    </row>
    <row r="47" spans="1:6" ht="15.75" thickBot="1" x14ac:dyDescent="0.3">
      <c r="A47" s="10"/>
      <c r="B47" s="11" t="s">
        <v>9</v>
      </c>
      <c r="C47" s="12">
        <f>SUM(C15:C23,C25:C42)</f>
        <v>214288</v>
      </c>
      <c r="D47" s="42">
        <f>C47/TOTAL</f>
        <v>0.30330257822053158</v>
      </c>
    </row>
    <row r="48" spans="1:6" ht="15.75" thickBot="1" x14ac:dyDescent="0.3">
      <c r="A48" s="6"/>
      <c r="B48" s="7"/>
      <c r="C48" s="8">
        <f>SUM(C46:C47)</f>
        <v>706515.59</v>
      </c>
      <c r="D48" s="9">
        <f>C48/TOTAL</f>
        <v>1</v>
      </c>
    </row>
    <row r="49" ht="15.75" thickTop="1" x14ac:dyDescent="0.25"/>
  </sheetData>
  <mergeCells count="2">
    <mergeCell ref="B2:F2"/>
    <mergeCell ref="B5:F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2018-06-25T17:12:52Z</cp:lastPrinted>
  <dcterms:created xsi:type="dcterms:W3CDTF">2018-06-25T04:52:15Z</dcterms:created>
  <dcterms:modified xsi:type="dcterms:W3CDTF">2018-06-27T05:19:09Z</dcterms:modified>
</cp:coreProperties>
</file>